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on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F39" i="1"/>
  <c r="G39" i="1" l="1"/>
  <c r="H39" i="1"/>
  <c r="J39" i="1"/>
  <c r="I39" i="1" l="1"/>
  <c r="K39" i="1" l="1"/>
  <c r="D39" i="1"/>
  <c r="D53" i="1" s="1"/>
  <c r="D56" i="1" l="1"/>
  <c r="E59" i="1"/>
  <c r="D47" i="1"/>
</calcChain>
</file>

<file path=xl/sharedStrings.xml><?xml version="1.0" encoding="utf-8"?>
<sst xmlns="http://schemas.openxmlformats.org/spreadsheetml/2006/main" count="105" uniqueCount="91">
  <si>
    <t>phone</t>
  </si>
  <si>
    <t>AlAnon Day</t>
  </si>
  <si>
    <t>Friday night</t>
  </si>
  <si>
    <t>website</t>
  </si>
  <si>
    <t>mail/web:</t>
  </si>
  <si>
    <t>phone:</t>
  </si>
  <si>
    <t>rent:</t>
  </si>
  <si>
    <t>supplies:</t>
  </si>
  <si>
    <t>misc:</t>
  </si>
  <si>
    <t>rent Colborne</t>
  </si>
  <si>
    <t>mailbox</t>
  </si>
  <si>
    <t>Friday night meeting</t>
  </si>
  <si>
    <t>office supplies</t>
  </si>
  <si>
    <t>AlAteen police check</t>
  </si>
  <si>
    <t>archivist expenses</t>
  </si>
  <si>
    <t>SAM support - Alateen</t>
  </si>
  <si>
    <t>bank fees</t>
  </si>
  <si>
    <t>latest bank balance</t>
  </si>
  <si>
    <t>group contribution per group</t>
  </si>
  <si>
    <t>rent St Stephens</t>
  </si>
  <si>
    <t>insurance St Stephens</t>
  </si>
  <si>
    <t>number of groups</t>
  </si>
  <si>
    <t>meals enroute</t>
  </si>
  <si>
    <t>AlAteen meeting</t>
  </si>
  <si>
    <t>Fri night + AlAteen support:</t>
  </si>
  <si>
    <t>AWSC + Assembly:</t>
  </si>
  <si>
    <t>AWSC equalization fee</t>
  </si>
  <si>
    <t>AWSC May reg</t>
  </si>
  <si>
    <t>AWSC expenses</t>
  </si>
  <si>
    <t>Public Outreach:</t>
  </si>
  <si>
    <t>PO Committee</t>
  </si>
  <si>
    <t>168 USD website+33.75 USD domain x 1.3762 exchange /Alateen domain 36.48 CAD due Feb 2020 not included</t>
  </si>
  <si>
    <t>break even</t>
  </si>
  <si>
    <t>(total expenses less revenues below)</t>
  </si>
  <si>
    <t>no change from last year</t>
  </si>
  <si>
    <t>chqs pending</t>
  </si>
  <si>
    <t>EXPENSES:</t>
  </si>
  <si>
    <t>PRUDENT RESERVE:</t>
  </si>
  <si>
    <t>REVENUES:</t>
  </si>
  <si>
    <t>2019 YTD</t>
  </si>
  <si>
    <t>Proposed</t>
  </si>
  <si>
    <t>Comments</t>
  </si>
  <si>
    <t>Actual</t>
  </si>
  <si>
    <t>increase from last year</t>
  </si>
  <si>
    <t>TOTAL</t>
  </si>
  <si>
    <t>min revenue pending</t>
  </si>
  <si>
    <t>Alateen in trust</t>
  </si>
  <si>
    <t>Future Hope</t>
  </si>
  <si>
    <t>WOC</t>
  </si>
  <si>
    <t>Al-Anon Day</t>
  </si>
  <si>
    <t>Gateway</t>
  </si>
  <si>
    <t>subtotal</t>
  </si>
  <si>
    <t>2017 budgeted $1060 approx $700 used</t>
  </si>
  <si>
    <t>New Year's event</t>
  </si>
  <si>
    <t>Assembly</t>
  </si>
  <si>
    <t xml:space="preserve">groups </t>
  </si>
  <si>
    <t>decrease from last year</t>
  </si>
  <si>
    <t>2019 Budget</t>
  </si>
  <si>
    <t>2020 Budget</t>
  </si>
  <si>
    <t>Item</t>
  </si>
  <si>
    <t>2020 YTD</t>
  </si>
  <si>
    <t>no change-could give more if decided</t>
  </si>
  <si>
    <t>decrease due to Covid</t>
  </si>
  <si>
    <t>Notes on prior AWSC&amp;Assembly calcs:</t>
  </si>
  <si>
    <t>2020 Toronto(80reg+170km+490htl+160mls=900)</t>
  </si>
  <si>
    <t>April</t>
  </si>
  <si>
    <t>October</t>
  </si>
  <si>
    <t>$16.29 x 3</t>
  </si>
  <si>
    <t>Suggested</t>
  </si>
  <si>
    <t xml:space="preserve">589.90 in trust tracked separately </t>
  </si>
  <si>
    <t>2021 Ottawa(40reg+580km+250htl+80mls)</t>
  </si>
  <si>
    <t>no change from last year-SAM training</t>
  </si>
  <si>
    <t>2021 Budget</t>
  </si>
  <si>
    <t>2021 YTD</t>
  </si>
  <si>
    <t>DISTRICT 6 BUDGET for 2022</t>
  </si>
  <si>
    <t>as of December 31, 2021</t>
  </si>
  <si>
    <t xml:space="preserve">updated 2021 YTD &amp; bank balance </t>
  </si>
  <si>
    <t>decreased from last year</t>
  </si>
  <si>
    <t>reduced from last year</t>
  </si>
  <si>
    <t xml:space="preserve">reduced from last year </t>
  </si>
  <si>
    <t>$829 YTD in 2017, $1096 in 2018, $1234 2019,(not final)</t>
  </si>
  <si>
    <t>Suggested contribution per group for 2022</t>
  </si>
  <si>
    <t>Zoom fees</t>
  </si>
  <si>
    <t>paid from excess prudent reserve last year</t>
  </si>
  <si>
    <t>confirmed after year end</t>
  </si>
  <si>
    <t>2022 budget</t>
  </si>
  <si>
    <t>(excluding Alateen &amp; including new London West)</t>
  </si>
  <si>
    <t>adjusted bank balance</t>
  </si>
  <si>
    <t>prudent reserve</t>
  </si>
  <si>
    <t>50% of annual expenses</t>
  </si>
  <si>
    <t>**Final**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</si>
</sst>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0" fillId="0" borderId="0" xfId="0"/>
    <xf numFmtId="0" fontId="0" fillId="33" borderId="0" xfId="0" applyFill="1"/>
    <xf numFmtId="0" fontId="19" fillId="0" borderId="0" xfId="0" applyFont="1"/>
    <xf numFmtId="0" fontId="0" fillId="0" borderId="0" xfId="0" applyFill="1"/>
    <xf numFmtId="0" fontId="0" fillId="0" borderId="0" xfId="0" applyFont="1"/>
    <xf numFmtId="0" fontId="18" fillId="0" borderId="0" xfId="0" applyFont="1" applyFill="1"/>
    <xf numFmtId="164" fontId="0" fillId="0" borderId="0" xfId="0" applyNumberFormat="1" applyFill="1"/>
    <xf numFmtId="0" fontId="0" fillId="0" borderId="0" xfId="0" quotePrefix="1"/>
    <xf numFmtId="0" fontId="20" fillId="0" borderId="0" xfId="0" applyFont="1"/>
    <xf numFmtId="0" fontId="19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0" fillId="0" borderId="0" xfId="0" quotePrefix="1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NumberFormat="1"/>
    <xf numFmtId="0" fontId="22" fillId="0" borderId="0" xfId="0" applyFont="1"/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/>
    <xf numFmtId="0" fontId="23" fillId="0" borderId="0" xfId="0" applyFont="1" applyFill="1" applyAlignment="1">
      <alignment horizontal="center"/>
    </xf>
    <xf numFmtId="0" fontId="23" fillId="0" borderId="0" xfId="0" applyFont="1"/>
    <xf numFmtId="0" fontId="22" fillId="0" borderId="0" xfId="0" applyFont="1" applyAlignment="1">
      <alignment wrapText="1"/>
    </xf>
    <xf numFmtId="0" fontId="0" fillId="0" borderId="10" xfId="0" applyBorder="1"/>
    <xf numFmtId="0" fontId="0" fillId="0" borderId="0" xfId="0" applyFont="1" applyFill="1"/>
    <xf numFmtId="0" fontId="0" fillId="0" borderId="10" xfId="0" applyFont="1" applyFill="1" applyBorder="1"/>
    <xf numFmtId="0" fontId="1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10" xfId="0" applyFill="1" applyBorder="1"/>
    <xf numFmtId="0" fontId="0" fillId="33" borderId="0" xfId="0" applyFill="1" applyBorder="1"/>
    <xf numFmtId="0" fontId="22" fillId="0" borderId="10" xfId="0" applyFont="1" applyBorder="1"/>
    <xf numFmtId="0" fontId="16" fillId="0" borderId="0" xfId="0" applyFont="1" applyFill="1" applyAlignment="1">
      <alignment horizontal="left"/>
    </xf>
    <xf numFmtId="0" fontId="0" fillId="0" borderId="0" xfId="0" applyFill="1" applyBorder="1"/>
    <xf numFmtId="0" fontId="0" fillId="0" borderId="10" xfId="0" applyFill="1" applyBorder="1"/>
    <xf numFmtId="0" fontId="0" fillId="0" borderId="0" xfId="0" applyFont="1" applyBorder="1"/>
    <xf numFmtId="0" fontId="0" fillId="0" borderId="10" xfId="0" applyFont="1" applyBorder="1"/>
    <xf numFmtId="0" fontId="0" fillId="0" borderId="11" xfId="0" applyBorder="1"/>
    <xf numFmtId="0" fontId="24" fillId="0" borderId="0" xfId="0" applyNumberFormat="1" applyFont="1" applyAlignment="1">
      <alignment horizontal="center"/>
    </xf>
    <xf numFmtId="0" fontId="22" fillId="0" borderId="0" xfId="0" applyFont="1" applyBorder="1"/>
    <xf numFmtId="0" fontId="22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selection activeCell="A2" sqref="A2"/>
    </sheetView>
  </sheetViews>
  <sheetFormatPr defaultColWidth="8.85546875" defaultRowHeight="15" x14ac:dyDescent="0.25"/>
  <cols>
    <col min="2" max="2" width="11.7109375" customWidth="1"/>
    <col min="3" max="4" width="11.7109375" style="2" customWidth="1"/>
    <col min="5" max="5" width="36.7109375" style="2" customWidth="1"/>
    <col min="6" max="6" width="12.28515625" style="2" customWidth="1"/>
    <col min="7" max="7" width="12.85546875" style="2" customWidth="1"/>
    <col min="8" max="8" width="11.42578125" style="2" customWidth="1"/>
    <col min="9" max="9" width="12.7109375" style="2" customWidth="1"/>
    <col min="10" max="12" width="11.7109375" style="2" customWidth="1"/>
    <col min="13" max="13" width="10.42578125" customWidth="1"/>
    <col min="14" max="14" width="50.42578125" customWidth="1"/>
  </cols>
  <sheetData>
    <row r="1" spans="1:15" s="2" customFormat="1" ht="26.25" x14ac:dyDescent="0.4">
      <c r="A1" s="14" t="s">
        <v>74</v>
      </c>
      <c r="B1" s="10"/>
      <c r="C1" s="10"/>
      <c r="D1" s="10"/>
      <c r="E1" s="10" t="s">
        <v>90</v>
      </c>
      <c r="F1" s="10"/>
      <c r="G1" s="10"/>
      <c r="H1" s="10"/>
      <c r="I1" s="10"/>
      <c r="J1" s="10"/>
      <c r="K1" s="10"/>
      <c r="L1" s="10"/>
    </row>
    <row r="2" spans="1:15" s="2" customFormat="1" ht="21" x14ac:dyDescent="0.35">
      <c r="A2" s="11"/>
      <c r="B2" s="11" t="s">
        <v>75</v>
      </c>
      <c r="C2" s="11"/>
      <c r="D2" s="11"/>
      <c r="E2" s="44" t="s">
        <v>76</v>
      </c>
      <c r="F2" s="44"/>
      <c r="G2" s="44"/>
      <c r="H2" s="11"/>
      <c r="I2" s="11"/>
      <c r="J2" s="11"/>
      <c r="K2" s="11"/>
      <c r="L2" s="11"/>
    </row>
    <row r="3" spans="1:15" s="2" customFormat="1" x14ac:dyDescent="0.25">
      <c r="K3" s="20"/>
      <c r="M3" s="20"/>
    </row>
    <row r="4" spans="1:15" ht="21" x14ac:dyDescent="0.35">
      <c r="A4" s="4" t="s">
        <v>36</v>
      </c>
      <c r="D4" s="33">
        <v>2022</v>
      </c>
      <c r="E4" s="25" t="s">
        <v>41</v>
      </c>
      <c r="F4" s="25" t="s">
        <v>73</v>
      </c>
      <c r="G4" s="25" t="s">
        <v>72</v>
      </c>
      <c r="H4" s="24" t="s">
        <v>60</v>
      </c>
      <c r="I4" s="24" t="s">
        <v>58</v>
      </c>
      <c r="J4" s="24" t="s">
        <v>39</v>
      </c>
      <c r="K4" s="38" t="s">
        <v>57</v>
      </c>
      <c r="L4" s="26"/>
      <c r="M4" s="20"/>
      <c r="O4" s="6"/>
    </row>
    <row r="5" spans="1:15" x14ac:dyDescent="0.25">
      <c r="D5" s="34" t="s">
        <v>40</v>
      </c>
      <c r="E5" s="25"/>
      <c r="F5" s="25" t="s">
        <v>42</v>
      </c>
      <c r="G5" s="25" t="s">
        <v>59</v>
      </c>
      <c r="H5" s="25" t="s">
        <v>42</v>
      </c>
      <c r="I5" s="25" t="s">
        <v>59</v>
      </c>
      <c r="J5" s="25" t="s">
        <v>42</v>
      </c>
      <c r="K5" s="27" t="s">
        <v>59</v>
      </c>
      <c r="L5" s="28"/>
      <c r="M5" s="21"/>
      <c r="N5" s="1"/>
      <c r="O5" s="1"/>
    </row>
    <row r="6" spans="1:15" s="2" customFormat="1" x14ac:dyDescent="0.25">
      <c r="A6" s="1" t="s">
        <v>5</v>
      </c>
      <c r="D6" s="3"/>
      <c r="G6" s="5"/>
      <c r="K6" s="7"/>
      <c r="M6" s="7"/>
      <c r="N6" s="1"/>
      <c r="O6" s="1"/>
    </row>
    <row r="7" spans="1:15" x14ac:dyDescent="0.25">
      <c r="A7" t="s">
        <v>0</v>
      </c>
      <c r="D7" s="3">
        <v>70</v>
      </c>
      <c r="E7" s="23" t="s">
        <v>56</v>
      </c>
      <c r="F7" s="23">
        <v>60.36</v>
      </c>
      <c r="G7" s="5">
        <v>80</v>
      </c>
      <c r="H7" s="6">
        <v>60.36</v>
      </c>
      <c r="I7" s="5">
        <v>100</v>
      </c>
      <c r="J7" s="2">
        <v>197.67</v>
      </c>
      <c r="K7" s="5">
        <v>1000</v>
      </c>
      <c r="M7" s="5"/>
      <c r="N7" s="15"/>
    </row>
    <row r="8" spans="1:15" s="2" customFormat="1" x14ac:dyDescent="0.25">
      <c r="A8" s="1" t="s">
        <v>6</v>
      </c>
      <c r="D8" s="3"/>
      <c r="E8" s="23"/>
      <c r="F8" s="23"/>
      <c r="G8" s="5"/>
      <c r="H8" s="6"/>
      <c r="I8" s="5"/>
      <c r="K8" s="5"/>
      <c r="M8" s="5"/>
    </row>
    <row r="9" spans="1:15" x14ac:dyDescent="0.25">
      <c r="A9" t="s">
        <v>9</v>
      </c>
      <c r="D9" s="3">
        <v>240</v>
      </c>
      <c r="E9" s="23" t="s">
        <v>34</v>
      </c>
      <c r="F9" s="23">
        <v>240</v>
      </c>
      <c r="G9" s="5">
        <v>240</v>
      </c>
      <c r="H9" s="6">
        <v>240</v>
      </c>
      <c r="I9" s="5">
        <v>240</v>
      </c>
      <c r="J9" s="2">
        <v>240</v>
      </c>
      <c r="K9" s="5">
        <v>240</v>
      </c>
      <c r="M9" s="5"/>
    </row>
    <row r="10" spans="1:15" s="2" customFormat="1" x14ac:dyDescent="0.25">
      <c r="A10" s="6" t="s">
        <v>19</v>
      </c>
      <c r="D10" s="3">
        <v>180</v>
      </c>
      <c r="E10" s="23" t="s">
        <v>61</v>
      </c>
      <c r="F10" s="23">
        <v>180</v>
      </c>
      <c r="G10" s="5">
        <v>180</v>
      </c>
      <c r="H10" s="6">
        <v>180</v>
      </c>
      <c r="I10" s="5">
        <v>180</v>
      </c>
      <c r="J10" s="2">
        <v>180</v>
      </c>
      <c r="K10" s="5">
        <v>180</v>
      </c>
      <c r="M10" s="5"/>
      <c r="N10" s="6"/>
    </row>
    <row r="11" spans="1:15" x14ac:dyDescent="0.25">
      <c r="A11" t="s">
        <v>20</v>
      </c>
      <c r="D11" s="3">
        <v>100</v>
      </c>
      <c r="E11" s="23" t="s">
        <v>43</v>
      </c>
      <c r="F11" s="23">
        <v>0</v>
      </c>
      <c r="G11" s="5">
        <v>50</v>
      </c>
      <c r="H11" s="6">
        <v>48.6</v>
      </c>
      <c r="I11" s="5">
        <v>45</v>
      </c>
      <c r="J11" s="2">
        <v>43.2</v>
      </c>
      <c r="K11" s="5">
        <v>45</v>
      </c>
      <c r="M11" s="5"/>
      <c r="N11" s="6"/>
    </row>
    <row r="12" spans="1:15" s="2" customFormat="1" x14ac:dyDescent="0.25">
      <c r="A12" s="1" t="s">
        <v>4</v>
      </c>
      <c r="D12" s="3"/>
      <c r="E12" s="23"/>
      <c r="F12" s="23"/>
      <c r="G12" s="5"/>
      <c r="H12" s="6"/>
      <c r="I12" s="5"/>
      <c r="K12" s="5"/>
      <c r="M12" s="5"/>
    </row>
    <row r="13" spans="1:15" x14ac:dyDescent="0.25">
      <c r="A13" t="s">
        <v>10</v>
      </c>
      <c r="D13" s="3">
        <v>235</v>
      </c>
      <c r="E13" s="23" t="s">
        <v>43</v>
      </c>
      <c r="F13" s="23">
        <v>224.87</v>
      </c>
      <c r="G13" s="5">
        <v>235</v>
      </c>
      <c r="H13" s="6">
        <v>224.87</v>
      </c>
      <c r="I13" s="5">
        <v>215</v>
      </c>
      <c r="J13" s="2">
        <v>214.7</v>
      </c>
      <c r="K13" s="5">
        <v>215</v>
      </c>
      <c r="M13" s="5"/>
    </row>
    <row r="14" spans="1:15" ht="39" x14ac:dyDescent="0.25">
      <c r="A14" t="s">
        <v>3</v>
      </c>
      <c r="D14" s="3">
        <v>500</v>
      </c>
      <c r="E14" s="29" t="s">
        <v>31</v>
      </c>
      <c r="F14" s="29">
        <v>170.54</v>
      </c>
      <c r="G14" s="5">
        <v>275</v>
      </c>
      <c r="H14" s="16">
        <v>294.68</v>
      </c>
      <c r="I14" s="5">
        <v>275</v>
      </c>
      <c r="J14" s="22">
        <v>223.85</v>
      </c>
      <c r="K14" s="5">
        <v>215</v>
      </c>
      <c r="M14" s="5"/>
      <c r="N14" s="16"/>
    </row>
    <row r="15" spans="1:15" s="2" customFormat="1" x14ac:dyDescent="0.25">
      <c r="A15" s="1" t="s">
        <v>25</v>
      </c>
      <c r="D15" s="3"/>
      <c r="E15" s="23"/>
      <c r="F15" s="23"/>
      <c r="G15" s="5"/>
      <c r="H15" s="6"/>
      <c r="I15" s="5"/>
      <c r="K15" s="5"/>
      <c r="M15" s="5"/>
    </row>
    <row r="16" spans="1:15" x14ac:dyDescent="0.25">
      <c r="A16" t="s">
        <v>26</v>
      </c>
      <c r="C16" s="12" t="s">
        <v>65</v>
      </c>
      <c r="D16" s="3">
        <v>0</v>
      </c>
      <c r="E16" s="23" t="s">
        <v>62</v>
      </c>
      <c r="F16" s="23">
        <v>0</v>
      </c>
      <c r="G16" s="5">
        <v>0</v>
      </c>
      <c r="H16" s="6">
        <v>0</v>
      </c>
      <c r="I16" s="5">
        <v>264</v>
      </c>
      <c r="J16" s="2">
        <v>264</v>
      </c>
      <c r="K16" s="5">
        <v>220</v>
      </c>
      <c r="M16" s="5"/>
    </row>
    <row r="17" spans="1:15" x14ac:dyDescent="0.25">
      <c r="A17" t="s">
        <v>27</v>
      </c>
      <c r="D17" s="3">
        <v>40</v>
      </c>
      <c r="E17" s="23" t="s">
        <v>34</v>
      </c>
      <c r="F17" s="23">
        <v>0</v>
      </c>
      <c r="G17" s="5">
        <v>40</v>
      </c>
      <c r="H17" s="6">
        <v>0</v>
      </c>
      <c r="I17" s="5">
        <v>40</v>
      </c>
      <c r="J17" s="2">
        <v>40</v>
      </c>
      <c r="K17" s="5">
        <v>40</v>
      </c>
      <c r="M17" s="5"/>
    </row>
    <row r="18" spans="1:15" x14ac:dyDescent="0.25">
      <c r="A18" t="s">
        <v>28</v>
      </c>
      <c r="B18" t="s">
        <v>22</v>
      </c>
      <c r="D18" s="3">
        <v>0</v>
      </c>
      <c r="E18" s="23" t="s">
        <v>62</v>
      </c>
      <c r="F18" s="23">
        <v>0</v>
      </c>
      <c r="G18" s="5">
        <v>0</v>
      </c>
      <c r="H18" s="6">
        <v>0</v>
      </c>
      <c r="I18" s="5">
        <v>40</v>
      </c>
      <c r="J18" s="2">
        <v>39.299999999999997</v>
      </c>
      <c r="K18" s="5">
        <v>30</v>
      </c>
      <c r="M18" s="5" t="s">
        <v>63</v>
      </c>
    </row>
    <row r="19" spans="1:15" x14ac:dyDescent="0.25">
      <c r="A19" t="s">
        <v>54</v>
      </c>
      <c r="C19" s="12" t="s">
        <v>66</v>
      </c>
      <c r="D19" s="3">
        <v>950</v>
      </c>
      <c r="E19" s="23" t="s">
        <v>70</v>
      </c>
      <c r="F19" s="23">
        <v>50</v>
      </c>
      <c r="G19" s="5">
        <v>950</v>
      </c>
      <c r="H19" s="6">
        <v>50</v>
      </c>
      <c r="I19" s="5">
        <v>900</v>
      </c>
      <c r="J19" s="2">
        <v>275</v>
      </c>
      <c r="K19" s="5">
        <v>390</v>
      </c>
      <c r="M19" s="23" t="s">
        <v>64</v>
      </c>
      <c r="N19" s="17"/>
      <c r="O19" s="2"/>
    </row>
    <row r="20" spans="1:15" s="2" customFormat="1" x14ac:dyDescent="0.25">
      <c r="A20" s="30" t="s">
        <v>51</v>
      </c>
      <c r="C20" s="30">
        <v>990</v>
      </c>
      <c r="D20" s="36"/>
      <c r="E20" s="37"/>
      <c r="F20" s="45"/>
      <c r="G20" s="39"/>
      <c r="H20" s="41"/>
      <c r="I20" s="39"/>
      <c r="K20" s="5"/>
      <c r="M20" s="37" t="s">
        <v>52</v>
      </c>
      <c r="N20" s="17"/>
    </row>
    <row r="21" spans="1:15" s="2" customFormat="1" x14ac:dyDescent="0.25">
      <c r="A21" s="1" t="s">
        <v>29</v>
      </c>
      <c r="D21" s="3"/>
      <c r="E21" s="23"/>
      <c r="F21" s="23"/>
      <c r="G21" s="5"/>
      <c r="H21" s="6"/>
      <c r="I21" s="5"/>
      <c r="K21" s="5"/>
      <c r="M21" s="5"/>
    </row>
    <row r="22" spans="1:15" x14ac:dyDescent="0.25">
      <c r="A22" t="s">
        <v>30</v>
      </c>
      <c r="D22" s="3">
        <v>575</v>
      </c>
      <c r="E22" s="23" t="s">
        <v>77</v>
      </c>
      <c r="F22" s="23">
        <v>203.93</v>
      </c>
      <c r="G22" s="5">
        <v>1100</v>
      </c>
      <c r="H22" s="6">
        <v>371.46</v>
      </c>
      <c r="I22" s="5">
        <v>1100</v>
      </c>
      <c r="J22" s="2">
        <v>1213.3399999999999</v>
      </c>
      <c r="K22" s="5">
        <v>1500</v>
      </c>
      <c r="M22" s="5"/>
      <c r="N22" s="19"/>
    </row>
    <row r="23" spans="1:15" s="2" customFormat="1" x14ac:dyDescent="0.25">
      <c r="A23" s="2" t="s">
        <v>47</v>
      </c>
      <c r="D23" s="3">
        <v>50</v>
      </c>
      <c r="E23" s="23" t="s">
        <v>34</v>
      </c>
      <c r="F23" s="23">
        <v>0</v>
      </c>
      <c r="G23" s="5">
        <v>50</v>
      </c>
      <c r="H23" s="6">
        <v>0</v>
      </c>
      <c r="I23" s="5">
        <v>50</v>
      </c>
      <c r="J23" s="2">
        <v>0</v>
      </c>
      <c r="K23" s="5">
        <v>50</v>
      </c>
      <c r="M23" s="5"/>
    </row>
    <row r="24" spans="1:15" s="2" customFormat="1" x14ac:dyDescent="0.25">
      <c r="A24" s="2" t="s">
        <v>50</v>
      </c>
      <c r="D24" s="3">
        <v>50</v>
      </c>
      <c r="E24" s="23" t="s">
        <v>34</v>
      </c>
      <c r="F24" s="23">
        <v>0</v>
      </c>
      <c r="G24" s="5">
        <v>50</v>
      </c>
      <c r="H24" s="6">
        <v>0</v>
      </c>
      <c r="I24" s="5">
        <v>50</v>
      </c>
      <c r="J24" s="2">
        <v>0</v>
      </c>
      <c r="K24" s="5">
        <v>50</v>
      </c>
      <c r="M24" s="5"/>
    </row>
    <row r="25" spans="1:15" s="2" customFormat="1" ht="17.25" customHeight="1" x14ac:dyDescent="0.25">
      <c r="A25" s="2" t="s">
        <v>48</v>
      </c>
      <c r="C25" s="12" t="s">
        <v>66</v>
      </c>
      <c r="D25" s="3">
        <v>300</v>
      </c>
      <c r="E25" s="23" t="s">
        <v>34</v>
      </c>
      <c r="F25" s="23">
        <v>55.64</v>
      </c>
      <c r="G25" s="5">
        <v>300</v>
      </c>
      <c r="H25" s="6">
        <v>0</v>
      </c>
      <c r="I25" s="5">
        <v>300</v>
      </c>
      <c r="J25" s="2">
        <v>253</v>
      </c>
      <c r="K25" s="5">
        <v>250</v>
      </c>
      <c r="M25" s="5"/>
    </row>
    <row r="26" spans="1:15" s="2" customFormat="1" ht="19.5" customHeight="1" x14ac:dyDescent="0.25">
      <c r="A26" s="2" t="s">
        <v>49</v>
      </c>
      <c r="D26" s="3">
        <v>1000</v>
      </c>
      <c r="E26" s="23" t="s">
        <v>34</v>
      </c>
      <c r="F26" s="23">
        <v>125.71</v>
      </c>
      <c r="G26" s="5">
        <v>1000</v>
      </c>
      <c r="H26" s="6">
        <v>1000</v>
      </c>
      <c r="I26" s="5">
        <v>1000</v>
      </c>
      <c r="J26" s="2">
        <v>1000</v>
      </c>
      <c r="K26" s="5">
        <v>1000</v>
      </c>
      <c r="M26" s="5"/>
      <c r="N26" s="18"/>
    </row>
    <row r="27" spans="1:15" s="2" customFormat="1" x14ac:dyDescent="0.25">
      <c r="A27" s="1" t="s">
        <v>24</v>
      </c>
      <c r="D27" s="3"/>
      <c r="E27" s="23"/>
      <c r="F27" s="23"/>
      <c r="G27" s="5"/>
      <c r="H27" s="6"/>
      <c r="I27" s="5"/>
      <c r="K27" s="5"/>
      <c r="M27" s="5"/>
    </row>
    <row r="28" spans="1:15" x14ac:dyDescent="0.25">
      <c r="A28" t="s">
        <v>11</v>
      </c>
      <c r="D28" s="3">
        <v>25</v>
      </c>
      <c r="E28" s="23" t="s">
        <v>78</v>
      </c>
      <c r="F28" s="23">
        <v>0</v>
      </c>
      <c r="G28" s="5">
        <v>150</v>
      </c>
      <c r="H28" s="6">
        <v>0</v>
      </c>
      <c r="I28" s="5">
        <v>250</v>
      </c>
      <c r="J28" s="2">
        <v>253.31</v>
      </c>
      <c r="K28" s="5">
        <v>500</v>
      </c>
      <c r="M28" s="5"/>
      <c r="N28" s="2"/>
    </row>
    <row r="29" spans="1:15" s="2" customFormat="1" x14ac:dyDescent="0.25">
      <c r="A29" s="6" t="s">
        <v>23</v>
      </c>
      <c r="D29" s="3">
        <v>0</v>
      </c>
      <c r="E29" s="23" t="s">
        <v>69</v>
      </c>
      <c r="F29" s="23">
        <v>0</v>
      </c>
      <c r="G29" s="5">
        <v>0</v>
      </c>
      <c r="H29" s="6">
        <v>0</v>
      </c>
      <c r="I29" s="5">
        <v>0</v>
      </c>
      <c r="J29" s="2">
        <v>0</v>
      </c>
      <c r="K29" s="5">
        <v>0</v>
      </c>
      <c r="M29" s="5"/>
    </row>
    <row r="30" spans="1:15" s="2" customFormat="1" x14ac:dyDescent="0.25">
      <c r="A30" s="1" t="s">
        <v>7</v>
      </c>
      <c r="D30" s="3"/>
      <c r="E30" s="23"/>
      <c r="F30" s="23"/>
      <c r="G30" s="5"/>
      <c r="H30" s="6"/>
      <c r="I30" s="5"/>
      <c r="K30" s="5"/>
      <c r="M30" s="5"/>
    </row>
    <row r="31" spans="1:15" x14ac:dyDescent="0.25">
      <c r="A31" t="s">
        <v>12</v>
      </c>
      <c r="D31" s="3">
        <v>50</v>
      </c>
      <c r="E31" s="23" t="s">
        <v>56</v>
      </c>
      <c r="F31" s="23">
        <v>11.87</v>
      </c>
      <c r="G31" s="5">
        <v>100</v>
      </c>
      <c r="H31" s="6">
        <v>162.69</v>
      </c>
      <c r="I31" s="5">
        <v>150</v>
      </c>
      <c r="J31" s="2">
        <v>92.65</v>
      </c>
      <c r="K31" s="5">
        <v>150</v>
      </c>
      <c r="L31" s="5"/>
      <c r="M31" s="5"/>
      <c r="N31" s="2"/>
    </row>
    <row r="32" spans="1:15" s="2" customFormat="1" x14ac:dyDescent="0.25">
      <c r="A32" s="1" t="s">
        <v>8</v>
      </c>
      <c r="D32" s="3"/>
      <c r="E32" s="23"/>
      <c r="F32" s="23"/>
      <c r="G32" s="5"/>
      <c r="H32" s="6"/>
      <c r="I32" s="5"/>
      <c r="K32" s="5"/>
      <c r="M32" s="5"/>
    </row>
    <row r="33" spans="1:15" s="2" customFormat="1" x14ac:dyDescent="0.25">
      <c r="A33" s="6" t="s">
        <v>82</v>
      </c>
      <c r="D33" s="3">
        <v>275</v>
      </c>
      <c r="E33" s="23" t="s">
        <v>83</v>
      </c>
      <c r="F33" s="23">
        <v>0</v>
      </c>
      <c r="G33" s="5">
        <v>0</v>
      </c>
      <c r="H33" s="6">
        <v>0</v>
      </c>
      <c r="I33" s="5">
        <v>0</v>
      </c>
      <c r="J33" s="5">
        <v>0</v>
      </c>
      <c r="K33" s="5">
        <v>0</v>
      </c>
      <c r="M33" s="5"/>
    </row>
    <row r="34" spans="1:15" x14ac:dyDescent="0.25">
      <c r="A34" t="s">
        <v>13</v>
      </c>
      <c r="D34" s="3">
        <v>50</v>
      </c>
      <c r="E34" s="23" t="s">
        <v>67</v>
      </c>
      <c r="F34" s="23">
        <v>0</v>
      </c>
      <c r="G34" s="5">
        <v>50</v>
      </c>
      <c r="H34" s="6">
        <v>15</v>
      </c>
      <c r="I34" s="5">
        <v>85</v>
      </c>
      <c r="J34" s="2">
        <v>62.58</v>
      </c>
      <c r="K34" s="5">
        <v>150</v>
      </c>
      <c r="M34" s="5"/>
    </row>
    <row r="35" spans="1:15" x14ac:dyDescent="0.25">
      <c r="A35" t="s">
        <v>14</v>
      </c>
      <c r="D35" s="3">
        <v>0</v>
      </c>
      <c r="E35" s="23" t="s">
        <v>56</v>
      </c>
      <c r="F35" s="23">
        <v>0</v>
      </c>
      <c r="G35" s="5">
        <v>0</v>
      </c>
      <c r="H35" s="6">
        <v>0</v>
      </c>
      <c r="I35" s="5">
        <v>20</v>
      </c>
      <c r="J35" s="2">
        <v>0</v>
      </c>
      <c r="K35" s="5">
        <v>20</v>
      </c>
      <c r="M35" s="5"/>
    </row>
    <row r="36" spans="1:15" x14ac:dyDescent="0.25">
      <c r="A36" t="s">
        <v>15</v>
      </c>
      <c r="D36" s="3">
        <v>100</v>
      </c>
      <c r="E36" s="23" t="s">
        <v>71</v>
      </c>
      <c r="F36" s="23">
        <v>0</v>
      </c>
      <c r="G36" s="5">
        <v>100</v>
      </c>
      <c r="H36" s="6">
        <v>0</v>
      </c>
      <c r="I36" s="5">
        <v>100</v>
      </c>
      <c r="J36" s="2">
        <v>0</v>
      </c>
      <c r="K36" s="5">
        <v>0</v>
      </c>
      <c r="M36" s="5"/>
    </row>
    <row r="37" spans="1:15" x14ac:dyDescent="0.25">
      <c r="A37" t="s">
        <v>16</v>
      </c>
      <c r="D37" s="3">
        <v>20</v>
      </c>
      <c r="E37" s="23" t="s">
        <v>79</v>
      </c>
      <c r="F37" s="23">
        <v>5</v>
      </c>
      <c r="G37" s="5">
        <v>30</v>
      </c>
      <c r="H37" s="6">
        <v>15.04</v>
      </c>
      <c r="I37" s="5">
        <v>30</v>
      </c>
      <c r="J37" s="2">
        <v>15</v>
      </c>
      <c r="K37" s="31">
        <v>30</v>
      </c>
      <c r="M37" s="7"/>
      <c r="N37" s="9"/>
      <c r="O37" s="1"/>
    </row>
    <row r="38" spans="1:15" s="2" customFormat="1" x14ac:dyDescent="0.25">
      <c r="A38" s="2" t="s">
        <v>53</v>
      </c>
      <c r="D38" s="3">
        <v>0</v>
      </c>
      <c r="E38" s="23"/>
      <c r="F38" s="23">
        <v>0</v>
      </c>
      <c r="G38" s="5">
        <v>0</v>
      </c>
      <c r="H38" s="6">
        <v>-360</v>
      </c>
      <c r="I38" s="5">
        <v>0</v>
      </c>
      <c r="J38" s="2">
        <v>250</v>
      </c>
      <c r="K38" s="31">
        <v>0</v>
      </c>
      <c r="L38" s="31"/>
      <c r="M38" s="7"/>
      <c r="N38" s="9"/>
      <c r="O38" s="1"/>
    </row>
    <row r="39" spans="1:15" x14ac:dyDescent="0.25">
      <c r="A39" t="s">
        <v>44</v>
      </c>
      <c r="D39" s="35">
        <f>SUM(D7:D38)</f>
        <v>4810</v>
      </c>
      <c r="E39" s="23"/>
      <c r="F39" s="40">
        <f t="shared" ref="F39:K39" si="0">SUM(F7:F38)</f>
        <v>1327.92</v>
      </c>
      <c r="G39" s="40">
        <f t="shared" si="0"/>
        <v>4980</v>
      </c>
      <c r="H39" s="42">
        <f t="shared" si="0"/>
        <v>2302.7000000000003</v>
      </c>
      <c r="I39" s="40">
        <f t="shared" si="0"/>
        <v>5434</v>
      </c>
      <c r="J39" s="30">
        <f t="shared" si="0"/>
        <v>4857.5999999999995</v>
      </c>
      <c r="K39" s="32">
        <f t="shared" si="0"/>
        <v>6275</v>
      </c>
      <c r="M39" s="5"/>
    </row>
    <row r="40" spans="1:15" ht="10.5" customHeight="1" x14ac:dyDescent="0.25">
      <c r="E40" s="23"/>
      <c r="F40" s="23"/>
      <c r="G40" s="23"/>
      <c r="H40" s="23"/>
      <c r="I40" s="23"/>
      <c r="M40" s="5"/>
      <c r="O40" s="6"/>
    </row>
    <row r="41" spans="1:15" s="2" customFormat="1" ht="21" x14ac:dyDescent="0.35">
      <c r="A41" s="4" t="s">
        <v>37</v>
      </c>
      <c r="E41" s="23"/>
      <c r="F41" s="23"/>
      <c r="G41" s="23"/>
      <c r="H41" s="23"/>
      <c r="I41" s="23"/>
      <c r="O41" s="1"/>
    </row>
    <row r="42" spans="1:15" s="2" customFormat="1" ht="15" customHeight="1" x14ac:dyDescent="0.35">
      <c r="A42" s="4"/>
      <c r="E42" s="23"/>
      <c r="F42" s="23"/>
      <c r="G42" s="23"/>
      <c r="H42" s="23"/>
      <c r="I42" s="23"/>
      <c r="O42" s="1"/>
    </row>
    <row r="43" spans="1:15" s="2" customFormat="1" x14ac:dyDescent="0.25">
      <c r="A43" s="2" t="s">
        <v>17</v>
      </c>
      <c r="D43" s="2">
        <v>6059.2</v>
      </c>
      <c r="E43" s="23"/>
      <c r="F43" s="23"/>
      <c r="G43" s="23"/>
      <c r="H43" s="23"/>
      <c r="I43" s="23"/>
      <c r="O43" s="1"/>
    </row>
    <row r="44" spans="1:15" s="2" customFormat="1" x14ac:dyDescent="0.25">
      <c r="A44" s="2" t="s">
        <v>35</v>
      </c>
      <c r="D44" s="2">
        <v>-129.62</v>
      </c>
      <c r="E44" s="23"/>
      <c r="F44" s="23"/>
      <c r="G44" s="23"/>
      <c r="H44" s="23"/>
      <c r="I44" s="23"/>
      <c r="O44" s="1"/>
    </row>
    <row r="45" spans="1:15" s="2" customFormat="1" x14ac:dyDescent="0.25">
      <c r="A45" s="2" t="s">
        <v>46</v>
      </c>
      <c r="D45" s="2">
        <v>-1539.9</v>
      </c>
      <c r="E45" s="23"/>
      <c r="F45" s="23"/>
      <c r="G45" s="23"/>
      <c r="H45" s="23"/>
      <c r="I45" s="23"/>
      <c r="O45" s="1"/>
    </row>
    <row r="46" spans="1:15" s="2" customFormat="1" x14ac:dyDescent="0.25">
      <c r="A46" s="2" t="s">
        <v>45</v>
      </c>
      <c r="D46" s="2">
        <v>0</v>
      </c>
      <c r="E46" s="23"/>
      <c r="F46" s="23"/>
      <c r="G46" s="23"/>
      <c r="H46" s="23"/>
      <c r="I46" s="23"/>
    </row>
    <row r="47" spans="1:15" s="2" customFormat="1" x14ac:dyDescent="0.25">
      <c r="A47" s="2" t="s">
        <v>87</v>
      </c>
      <c r="D47" s="30">
        <f>SUM(D43:D46)</f>
        <v>4389.68</v>
      </c>
      <c r="E47" s="23" t="s">
        <v>84</v>
      </c>
      <c r="F47" s="23"/>
      <c r="G47" s="23"/>
      <c r="H47" s="23"/>
      <c r="I47" s="23"/>
    </row>
    <row r="48" spans="1:15" s="2" customFormat="1" x14ac:dyDescent="0.25">
      <c r="A48" s="2" t="s">
        <v>88</v>
      </c>
      <c r="D48" s="39">
        <f>D39/2</f>
        <v>2405</v>
      </c>
      <c r="E48" s="46" t="s">
        <v>89</v>
      </c>
      <c r="F48" s="46"/>
      <c r="G48" s="46"/>
      <c r="H48" s="46"/>
      <c r="I48" s="23"/>
    </row>
    <row r="49" spans="1:15" s="2" customFormat="1" ht="11.25" customHeight="1" x14ac:dyDescent="0.25">
      <c r="E49" s="23"/>
      <c r="F49" s="23"/>
      <c r="G49" s="23"/>
      <c r="H49" s="23"/>
      <c r="I49" s="23"/>
      <c r="O49" s="5"/>
    </row>
    <row r="50" spans="1:15" s="2" customFormat="1" ht="21" x14ac:dyDescent="0.35">
      <c r="A50" s="4" t="s">
        <v>38</v>
      </c>
      <c r="D50" s="12" t="s">
        <v>68</v>
      </c>
      <c r="E50" s="23"/>
      <c r="F50" s="23"/>
      <c r="G50" s="23"/>
      <c r="H50" s="23"/>
      <c r="I50" s="23"/>
      <c r="J50" s="12"/>
      <c r="M50" s="12"/>
    </row>
    <row r="51" spans="1:15" s="2" customFormat="1" ht="15" customHeight="1" x14ac:dyDescent="0.35">
      <c r="A51" s="4"/>
      <c r="D51" s="43" t="s">
        <v>85</v>
      </c>
      <c r="E51" s="23"/>
      <c r="F51" s="23"/>
      <c r="G51" s="23"/>
      <c r="H51" s="23"/>
      <c r="I51" s="23"/>
      <c r="J51" s="12"/>
      <c r="M51" s="12"/>
    </row>
    <row r="52" spans="1:15" s="2" customFormat="1" ht="15" customHeight="1" x14ac:dyDescent="0.35">
      <c r="A52" s="4"/>
      <c r="E52" s="23"/>
      <c r="F52" s="23"/>
      <c r="G52" s="23"/>
      <c r="H52" s="23"/>
      <c r="I52" s="23"/>
      <c r="J52" s="13"/>
      <c r="M52" s="13"/>
    </row>
    <row r="53" spans="1:15" ht="15" customHeight="1" x14ac:dyDescent="0.25">
      <c r="A53" s="2" t="s">
        <v>55</v>
      </c>
      <c r="D53" s="2">
        <f>D39-D54-D55</f>
        <v>3310</v>
      </c>
      <c r="E53" s="23" t="s">
        <v>33</v>
      </c>
      <c r="F53" s="23"/>
      <c r="G53" s="23"/>
      <c r="H53" s="23"/>
      <c r="I53" s="23"/>
      <c r="J53" s="5"/>
      <c r="K53" s="23"/>
      <c r="M53" s="5"/>
      <c r="N53" s="23"/>
      <c r="O53" s="8"/>
    </row>
    <row r="54" spans="1:15" x14ac:dyDescent="0.25">
      <c r="A54" t="s">
        <v>1</v>
      </c>
      <c r="D54" s="2">
        <v>1000</v>
      </c>
      <c r="E54" s="23" t="s">
        <v>32</v>
      </c>
      <c r="F54" s="23"/>
      <c r="G54" s="23"/>
      <c r="H54" s="23"/>
      <c r="I54" s="23"/>
      <c r="J54" s="5"/>
      <c r="K54" s="23"/>
      <c r="M54" s="5"/>
      <c r="N54" s="23"/>
    </row>
    <row r="55" spans="1:15" x14ac:dyDescent="0.25">
      <c r="A55" t="s">
        <v>2</v>
      </c>
      <c r="D55" s="2">
        <v>500</v>
      </c>
      <c r="E55" s="23" t="s">
        <v>80</v>
      </c>
      <c r="F55" s="23"/>
      <c r="G55" s="23"/>
      <c r="H55" s="23"/>
      <c r="I55" s="23"/>
      <c r="J55" s="7"/>
      <c r="K55" s="23"/>
      <c r="M55" s="7"/>
      <c r="N55" s="23"/>
    </row>
    <row r="56" spans="1:15" x14ac:dyDescent="0.25">
      <c r="D56" s="30">
        <f>SUM(D53:D55)</f>
        <v>4810</v>
      </c>
      <c r="E56" s="23"/>
      <c r="F56" s="23"/>
      <c r="G56" s="23"/>
      <c r="H56" s="23"/>
      <c r="I56" s="23"/>
      <c r="K56" s="23"/>
      <c r="M56" s="2"/>
      <c r="N56" s="23"/>
    </row>
    <row r="57" spans="1:15" x14ac:dyDescent="0.25">
      <c r="E57" s="23"/>
      <c r="F57" s="23"/>
      <c r="G57" s="23"/>
      <c r="H57" s="23"/>
      <c r="I57" s="23"/>
      <c r="K57" s="23"/>
      <c r="N57" s="23"/>
    </row>
    <row r="58" spans="1:15" s="2" customFormat="1" x14ac:dyDescent="0.25">
      <c r="A58" s="2" t="s">
        <v>21</v>
      </c>
      <c r="E58" s="23">
        <v>15</v>
      </c>
      <c r="F58" s="23"/>
      <c r="G58" s="23"/>
      <c r="H58" s="23" t="s">
        <v>86</v>
      </c>
      <c r="I58" s="23"/>
      <c r="K58" s="23"/>
      <c r="N58" s="23"/>
    </row>
    <row r="59" spans="1:15" x14ac:dyDescent="0.25">
      <c r="A59" t="s">
        <v>18</v>
      </c>
      <c r="E59" s="3">
        <f>ROUND(+D53/E58,0)</f>
        <v>221</v>
      </c>
      <c r="F59" s="3"/>
      <c r="G59" s="3"/>
      <c r="H59" s="23" t="s">
        <v>81</v>
      </c>
      <c r="I59" s="23"/>
      <c r="J59" s="3"/>
      <c r="K59" s="23"/>
      <c r="M59" s="5"/>
      <c r="N59" s="23"/>
    </row>
    <row r="60" spans="1:15" x14ac:dyDescent="0.25">
      <c r="B60" s="5"/>
      <c r="C60" s="5"/>
      <c r="D60" s="5"/>
      <c r="E60" s="23"/>
      <c r="F60" s="23"/>
      <c r="G60" s="23"/>
      <c r="H60" s="23"/>
      <c r="I60" s="23"/>
      <c r="M60" s="5"/>
    </row>
    <row r="61" spans="1:15" x14ac:dyDescent="0.25">
      <c r="E61" s="23"/>
      <c r="F61" s="23"/>
      <c r="G61" s="23"/>
      <c r="H61" s="23"/>
      <c r="I61" s="23"/>
    </row>
    <row r="62" spans="1:15" x14ac:dyDescent="0.25">
      <c r="E62" s="23"/>
      <c r="F62" s="23"/>
      <c r="G62" s="23"/>
      <c r="H62" s="23"/>
      <c r="I62" s="23"/>
    </row>
  </sheetData>
  <pageMargins left="0.70866141732283472" right="0.70866141732283472" top="0.74803149606299213" bottom="0.74803149606299213" header="0.31496062992125984" footer="0.31496062992125984"/>
  <pageSetup scale="5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Fanshawe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Linda</dc:creator>
  <cp:lastModifiedBy>Shannon</cp:lastModifiedBy>
  <cp:lastPrinted>2020-12-12T17:47:00Z</cp:lastPrinted>
  <dcterms:created xsi:type="dcterms:W3CDTF">2015-10-03T10:52:23Z</dcterms:created>
  <dcterms:modified xsi:type="dcterms:W3CDTF">2022-03-12T16:21:54Z</dcterms:modified>
</cp:coreProperties>
</file>